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800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'BoQ1'!$A$1:$BC$16</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<sst xmlns="http://schemas.openxmlformats.org/spreadsheetml/2006/main" count="102" uniqueCount="51">
  <si>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</si>
  <si>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</si>
  <si>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</si>
  <si>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</si>
  <si>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</si>
  <si>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</si>
  <si>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</si>
  <si>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</si>
  <si>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</si>
  <si>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</si>
  <si>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</si>
  <si>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</si>
  <si>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</si>
  <si>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</si>
  <si>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</si>
  <si>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</si>
  <si>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</si>
  <si>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</si>
  <si>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</si>
  <si>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</si>
  <si>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</si>
  <si>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</si>
  <si>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</si>
  <si>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</si>
  <si>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</si>
  <si>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</si>
  <si>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</si>
  <si>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</si>
  <si>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</si>
  <si>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</si>
  <si>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</si>
  <si>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</si>
  <si>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</si>
  <si>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Nos</t>
  </si>
  <si>
    <t>Excess(+)</t>
  </si>
  <si>
    <t>Construction of chamber for 100mm sluice plates</t>
  </si>
  <si>
    <t>item5</t>
  </si>
  <si>
    <t>Total in Figures</t>
  </si>
  <si>
    <t>Select</t>
  </si>
  <si>
    <t>Full Conversion</t>
  </si>
  <si>
    <t>Quoted Rate in Words</t>
  </si>
  <si>
    <t>Quoted Rate in Figures</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</si>
  <si>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</si>
  <si>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</si>
  <si>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</si>
  <si>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TOTAL AMOUNT  Without Taxes in
</t>
    </r>
    <r>
      <rPr>
        <b/>
        <sz val="11"/>
        <color indexed="10"/>
        <rFont val="Arial"/>
        <family val="2"/>
      </rPr>
      <t>Rs.      P</t>
    </r>
  </si>
  <si>
    <t>Tender Inviting Authority: Asam Skill Development Mission</t>
  </si>
  <si>
    <t>Name of Work: Production of Sectorial Videos/ Short Film on various sector of Skill Development for Assam Skill Development Mission</t>
  </si>
  <si>
    <t xml:space="preserve">Contract No:  ASDM-2344/2020/162 </t>
  </si>
  <si>
    <t>I. A total of Three (3) Vans with branding 
II. Counselling of 10,000 Students
III. Minimum of 3 counsellors
IV. Digital Career Counselling Course 
V. Handout and Pamphlets
VI. Online platform for capturing the database
VII. Psychometric assessment / Skilling/ Career test by using desktop/ Tablet/ Smart Phone.</t>
  </si>
  <si>
    <t>One candidate</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</si>
</sst>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 #,##0;&quot;₹&quot;\ \-#,##0"/>
    <numFmt numFmtId="171" formatCode="&quot;₹&quot;\ #,##0;[Red]&quot;₹&quot;\ \-#,##0"/>
    <numFmt numFmtId="172" formatCode="&quot;₹&quot;\ #,##0.00;&quot;₹&quot;\ \-#,##0.00"/>
    <numFmt numFmtId="173" formatCode="&quot;₹&quot;\ #,##0.00;[Red]&quot;₹&quot;\ \-#,##0.00"/>
    <numFmt numFmtId="174" formatCode="_ &quot;₹&quot;\ * #,##0_ ;_ &quot;₹&quot;\ * \-#,##0_ ;_ &quot;₹&quot;\ * &quot;-&quot;_ ;_ @_ "/>
    <numFmt numFmtId="175" formatCode="_ * #,##0_ ;_ * \-#,##0_ ;_ * &quot;-&quot;_ ;_ @_ "/>
    <numFmt numFmtId="176" formatCode="_ &quot;₹&quot;\ * #,##0.00_ ;_ &quot;₹&quot;\ * \-#,##0.00_ ;_ &quot;₹&quot;\ * &quot;-&quot;??_ ;_ @_ "/>
    <numFmt numFmtId="177" formatCode="_ * #,##0.00_ ;_ * \-#,##0.00_ ;_ * &quot;-&quot;??_ ;_ @_ "/>
    <numFmt numFmtId="178" formatCode="0.0000"/>
    <numFmt numFmtId="179" formatCode="0.0"/>
    <numFmt numFmtId="180" formatCode="0.000"/>
    <numFmt numFmtId="181" formatCode="0.0000%"/>
    <numFmt numFmtId="182" formatCode="0.00000"/>
    <numFmt numFmtId="183" formatCode="0.000000"/>
    <numFmt numFmtId="184" formatCode="0.0000000"/>
    <numFmt numFmtId="185" formatCode="0.00000000"/>
  </numFmts>
  <fonts count="67">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5" fillId="0" borderId="0" applyNumberFormat="0" applyFill="0" applyBorder="0" applyAlignment="0" applyProtection="0"/>
    <xf numFmtId="0" fontId="8"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7"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3"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8">
    <xf numFmtId="0" fontId="0" fillId="0" borderId="0" xfId="0" applyFont="1" applyAlignment="1">
      <alignment/>
    </xf>
    <xf numFmtId="0" fontId="3" fillId="0" borderId="0" xfId="57" applyNumberFormat="1" applyFont="1" applyFill="1" applyBorder="1" applyAlignment="1">
      <alignment vertical="center"/>
      <protection/>
    </xf>
    <xf numFmtId="0" fontId="57" fillId="0" borderId="0" xfId="57" applyNumberFormat="1" applyFont="1" applyFill="1" applyBorder="1" applyAlignment="1" applyProtection="1">
      <alignment vertical="center"/>
      <protection locked="0"/>
    </xf>
    <xf numFmtId="0" fontId="57" fillId="0" borderId="0" xfId="57" applyNumberFormat="1" applyFont="1" applyFill="1" applyBorder="1" applyAlignment="1">
      <alignment vertical="center"/>
      <protection/>
    </xf>
    <xf numFmtId="0" fontId="58"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59"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7"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7"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7"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0"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7"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8" fontId="2" fillId="0" borderId="13" xfId="57" applyNumberFormat="1" applyFont="1" applyFill="1" applyBorder="1" applyAlignment="1" applyProtection="1">
      <alignment horizontal="right" vertical="top"/>
      <protection locked="0"/>
    </xf>
    <xf numFmtId="178" fontId="2" fillId="0" borderId="11" xfId="57" applyNumberFormat="1" applyFont="1" applyFill="1" applyBorder="1" applyAlignment="1" applyProtection="1">
      <alignment horizontal="center" vertical="top" wrapText="1"/>
      <protection/>
    </xf>
    <xf numFmtId="178" fontId="2" fillId="0" borderId="11" xfId="57" applyNumberFormat="1" applyFont="1" applyFill="1" applyBorder="1" applyAlignment="1">
      <alignment horizontal="center" vertical="top" wrapText="1"/>
      <protection/>
    </xf>
    <xf numFmtId="178" fontId="2"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178" fontId="3" fillId="0" borderId="0" xfId="57" applyNumberFormat="1" applyFont="1" applyFill="1" applyAlignment="1">
      <alignment vertical="top"/>
      <protection/>
    </xf>
    <xf numFmtId="0" fontId="2" fillId="0" borderId="15" xfId="58" applyNumberFormat="1" applyFont="1" applyFill="1" applyBorder="1" applyAlignment="1">
      <alignment horizontal="left" vertical="top"/>
      <protection/>
    </xf>
    <xf numFmtId="0" fontId="61"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2" fillId="33" borderId="11" xfId="58" applyNumberFormat="1" applyFont="1" applyFill="1" applyBorder="1" applyAlignment="1" applyProtection="1">
      <alignment vertical="center" wrapText="1"/>
      <protection locked="0"/>
    </xf>
    <xf numFmtId="0" fontId="61"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7"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3" fillId="0" borderId="0" xfId="57" applyNumberFormat="1" applyFont="1" applyFill="1">
      <alignment/>
      <protection/>
    </xf>
    <xf numFmtId="178" fontId="64" fillId="0" borderId="16" xfId="58" applyNumberFormat="1" applyFont="1" applyFill="1" applyBorder="1" applyAlignment="1">
      <alignment horizontal="right" vertical="top"/>
      <protection/>
    </xf>
    <xf numFmtId="178" fontId="6" fillId="0" borderId="17" xfId="58" applyNumberFormat="1" applyFont="1" applyFill="1" applyBorder="1" applyAlignment="1">
      <alignment horizontal="right" vertical="top"/>
      <protection/>
    </xf>
    <xf numFmtId="10" fontId="65" fillId="33" borderId="11" xfId="63" applyNumberFormat="1" applyFont="1" applyFill="1" applyBorder="1" applyAlignment="1">
      <alignment horizontal="center" vertical="center"/>
    </xf>
    <xf numFmtId="0" fontId="58" fillId="0" borderId="0" xfId="59" applyNumberFormat="1" applyFont="1" applyFill="1" applyBorder="1" applyAlignment="1" applyProtection="1">
      <alignment horizontal="center" vertical="center"/>
      <protection/>
    </xf>
    <xf numFmtId="2" fontId="2" fillId="0" borderId="18"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180" fontId="3" fillId="0" borderId="13" xfId="58" applyNumberFormat="1" applyFont="1" applyFill="1" applyBorder="1" applyAlignment="1">
      <alignment vertical="top"/>
      <protection/>
    </xf>
    <xf numFmtId="2" fontId="3" fillId="0" borderId="13" xfId="58" applyNumberFormat="1" applyFont="1" applyFill="1" applyBorder="1" applyAlignment="1">
      <alignment vertical="top"/>
      <protection/>
    </xf>
    <xf numFmtId="0" fontId="60" fillId="0" borderId="11" xfId="58" applyNumberFormat="1" applyFont="1" applyFill="1" applyBorder="1" applyAlignment="1">
      <alignment horizontal="center" vertical="top" wrapText="1"/>
      <protection/>
    </xf>
    <xf numFmtId="0" fontId="3" fillId="0" borderId="13" xfId="57" applyNumberFormat="1" applyFont="1" applyFill="1" applyBorder="1" applyAlignment="1">
      <alignment horizontal="center" vertical="top" wrapText="1"/>
      <protection/>
    </xf>
    <xf numFmtId="0" fontId="2" fillId="0" borderId="13" xfId="57" applyNumberFormat="1" applyFont="1" applyFill="1" applyBorder="1" applyAlignment="1">
      <alignment horizontal="left" vertical="top" wrapText="1"/>
      <protection/>
    </xf>
    <xf numFmtId="0" fontId="2" fillId="0" borderId="10"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19" xfId="58" applyNumberFormat="1" applyFont="1" applyFill="1" applyBorder="1" applyAlignment="1">
      <alignment horizontal="center" vertical="top" wrapText="1"/>
      <protection/>
    </xf>
    <xf numFmtId="0" fontId="66"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59" fillId="0" borderId="20"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5" xfId="58" applyNumberFormat="1" applyFont="1" applyFill="1" applyBorder="1" applyAlignment="1" applyProtection="1">
      <alignment horizontal="left" vertical="top"/>
      <protection locked="0"/>
    </xf>
    <xf numFmtId="0" fontId="2" fillId="0" borderId="19"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85725</xdr:rowOff>
    </xdr:from>
    <xdr:to>
      <xdr:col>1</xdr:col>
      <xdr:colOff>2066925</xdr:colOff>
      <xdr:row>1</xdr:row>
      <xdr:rowOff>0</xdr:rowOff>
    </xdr:to>
    <xdr:grpSp>
      <xdr:nvGrpSpPr>
        <xdr:cNvPr id="1" name="Group 1"/>
        <xdr:cNvGrpSpPr>
          <a:grpSpLocks noChangeAspect="1"/>
        </xdr:cNvGrpSpPr>
      </xdr:nvGrpSpPr>
      <xdr:grpSpPr>
        <a:xfrm>
          <a:off x="95250" y="85725"/>
          <a:ext cx="3000375" cy="238125"/>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Nibedita%20Debbarma\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14">
    <tabColor theme="4" tint="-0.4999699890613556"/>
    <pageSetUpPr fitToPage="1"/>
  </sheetPr>
  <dimension ref="A1:II17"/>
  <sheetViews>
    <sheetView showGridLines="0" zoomScale="75" zoomScaleNormal="75" zoomScalePageLayoutView="0" workbookViewId="0" topLeftCell="A6">
      <selection activeCell="B8" sqref="B8:BC8"/>
    </sheetView>
  </sheetViews>
  <sheetFormatPr defaultColWidth="9.140625" defaultRowHeight="15"/>
  <cols>
    <col min="1" max="1" width="15.421875" style="50" customWidth="1"/>
    <col min="2" max="2" width="47.8515625" style="50" customWidth="1"/>
    <col min="3" max="3" width="10.140625" style="50" customWidth="1"/>
    <col min="4" max="4" width="14.421875" style="50" customWidth="1"/>
    <col min="5" max="5" width="11.28125" style="50" customWidth="1"/>
    <col min="6" max="6" width="14.421875" style="50" customWidth="1"/>
    <col min="7" max="7" width="14.140625" style="50" hidden="1" customWidth="1"/>
    <col min="8" max="9" width="12.140625" style="50" hidden="1" customWidth="1"/>
    <col min="10" max="10" width="9.00390625" style="50" hidden="1" customWidth="1"/>
    <col min="11" max="11" width="19.421875" style="50" hidden="1" customWidth="1"/>
    <col min="12" max="12" width="14.28125" style="50" hidden="1" customWidth="1"/>
    <col min="13" max="13" width="19.00390625" style="50" customWidth="1"/>
    <col min="14" max="14" width="15.28125" style="51" hidden="1" customWidth="1"/>
    <col min="15" max="15" width="14.28125" style="50" hidden="1" customWidth="1"/>
    <col min="16" max="16" width="17.28125" style="50" hidden="1" customWidth="1"/>
    <col min="17" max="17" width="18.421875" style="50" hidden="1" customWidth="1"/>
    <col min="18" max="18" width="17.421875" style="50" hidden="1" customWidth="1"/>
    <col min="19" max="19" width="14.7109375" style="50" hidden="1" customWidth="1"/>
    <col min="20" max="20" width="14.8515625" style="50" hidden="1" customWidth="1"/>
    <col min="21" max="21" width="16.421875" style="50" hidden="1" customWidth="1"/>
    <col min="22" max="22" width="13.00390625" style="50" hidden="1" customWidth="1"/>
    <col min="23" max="51" width="9.140625" style="50" hidden="1" customWidth="1"/>
    <col min="52" max="52" width="10.28125" style="50" hidden="1" customWidth="1"/>
    <col min="53" max="53" width="20.28125" style="50" customWidth="1"/>
    <col min="54" max="54" width="24.421875" style="50" bestFit="1" customWidth="1"/>
    <col min="55" max="55" width="43.421875" style="50" customWidth="1"/>
    <col min="56" max="56" width="9.140625" style="50" customWidth="1"/>
    <col min="57" max="238" width="11.421875" style="50" customWidth="1"/>
    <col min="239" max="243" width="11.421875" style="52" customWidth="1"/>
    <col min="244" max="16384" width="11.421875" style="50" customWidth="1"/>
  </cols>
  <sheetData>
    <row r="1" spans="1:243" s="1" customFormat="1" ht="25.5" customHeight="1">
      <c r="A1" s="71" t="str">
        <f>B2&amp;" BoQ"</f>
        <v>Item Rate BoQ</v>
      </c>
      <c r="B1" s="71"/>
      <c r="C1" s="71"/>
      <c r="D1" s="71"/>
      <c r="E1" s="71"/>
      <c r="F1" s="71"/>
      <c r="G1" s="71"/>
      <c r="H1" s="71"/>
      <c r="I1" s="71"/>
      <c r="J1" s="71"/>
      <c r="K1" s="71"/>
      <c r="L1" s="71"/>
      <c r="O1" s="2"/>
      <c r="P1" s="2"/>
      <c r="Q1" s="3"/>
      <c r="IE1" s="3"/>
      <c r="IF1" s="3"/>
      <c r="IG1" s="3"/>
      <c r="IH1" s="3"/>
      <c r="II1" s="3"/>
    </row>
    <row r="2" spans="1:17" s="1" customFormat="1" ht="25.5" customHeight="1" hidden="1">
      <c r="A2" s="4" t="s">
        <v>3</v>
      </c>
      <c r="B2" s="4" t="s">
        <v>4</v>
      </c>
      <c r="C2" s="56" t="s">
        <v>5</v>
      </c>
      <c r="D2" s="56"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2" t="s">
        <v>46</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7"/>
      <c r="IF4" s="7"/>
      <c r="IG4" s="7"/>
      <c r="IH4" s="7"/>
      <c r="II4" s="7"/>
    </row>
    <row r="5" spans="1:243" s="6" customFormat="1" ht="30.75" customHeight="1">
      <c r="A5" s="72" t="s">
        <v>47</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7"/>
      <c r="IF5" s="7"/>
      <c r="IG5" s="7"/>
      <c r="IH5" s="7"/>
      <c r="II5" s="7"/>
    </row>
    <row r="6" spans="1:243" s="6" customFormat="1" ht="30.75" customHeight="1">
      <c r="A6" s="72" t="s">
        <v>48</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7"/>
      <c r="IF6" s="7"/>
      <c r="IG6" s="7"/>
      <c r="IH6" s="7"/>
      <c r="II6" s="7"/>
    </row>
    <row r="7" spans="1:243" s="6" customFormat="1" ht="29.25" customHeight="1" hidden="1">
      <c r="A7" s="73" t="s">
        <v>10</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7"/>
      <c r="IF7" s="7"/>
      <c r="IG7" s="7"/>
      <c r="IH7" s="7"/>
      <c r="II7" s="7"/>
    </row>
    <row r="8" spans="1:243" s="9" customFormat="1" ht="61.5" customHeight="1">
      <c r="A8" s="8" t="s">
        <v>42</v>
      </c>
      <c r="B8" s="74"/>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6"/>
      <c r="IE8" s="10"/>
      <c r="IF8" s="10"/>
      <c r="IG8" s="10"/>
      <c r="IH8" s="10"/>
      <c r="II8" s="10"/>
    </row>
    <row r="9" spans="1:243" s="11" customFormat="1" ht="61.5" customHeight="1">
      <c r="A9" s="65" t="s">
        <v>11</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7"/>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50</v>
      </c>
      <c r="E11" s="13" t="s">
        <v>19</v>
      </c>
      <c r="F11" s="13" t="s">
        <v>44</v>
      </c>
      <c r="G11" s="13"/>
      <c r="H11" s="13"/>
      <c r="I11" s="13" t="s">
        <v>20</v>
      </c>
      <c r="J11" s="13" t="s">
        <v>21</v>
      </c>
      <c r="K11" s="13" t="s">
        <v>22</v>
      </c>
      <c r="L11" s="13" t="s">
        <v>23</v>
      </c>
      <c r="M11" s="16" t="s">
        <v>43</v>
      </c>
      <c r="N11" s="13" t="s">
        <v>24</v>
      </c>
      <c r="O11" s="13" t="s">
        <v>25</v>
      </c>
      <c r="P11" s="13" t="s">
        <v>26</v>
      </c>
      <c r="Q11" s="13" t="s">
        <v>27</v>
      </c>
      <c r="R11" s="13"/>
      <c r="S11" s="13"/>
      <c r="T11" s="13" t="s">
        <v>28</v>
      </c>
      <c r="U11" s="13" t="s">
        <v>29</v>
      </c>
      <c r="V11" s="13" t="s">
        <v>30</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62" t="s">
        <v>45</v>
      </c>
      <c r="BB11" s="17" t="s">
        <v>31</v>
      </c>
      <c r="BC11" s="17" t="s">
        <v>32</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14" customFormat="1" ht="117" customHeight="1">
      <c r="A13" s="63">
        <v>1.1</v>
      </c>
      <c r="B13" s="64" t="s">
        <v>49</v>
      </c>
      <c r="C13" s="18"/>
      <c r="D13" s="60">
        <v>1</v>
      </c>
      <c r="E13" s="20" t="s">
        <v>33</v>
      </c>
      <c r="F13" s="61">
        <v>0</v>
      </c>
      <c r="G13" s="27"/>
      <c r="H13" s="21"/>
      <c r="I13" s="19" t="s">
        <v>34</v>
      </c>
      <c r="J13" s="22">
        <f>IF(I13="Less(-)",-1,1)</f>
        <v>1</v>
      </c>
      <c r="K13" s="23" t="s">
        <v>39</v>
      </c>
      <c r="L13" s="23" t="s">
        <v>7</v>
      </c>
      <c r="M13" s="59"/>
      <c r="N13" s="28"/>
      <c r="O13" s="28"/>
      <c r="P13" s="29"/>
      <c r="Q13" s="28"/>
      <c r="R13" s="28"/>
      <c r="S13" s="30"/>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57">
        <f>total_amount_ba($B$2,$D$2,D13,F13,J13,K13,M13)</f>
        <v>0</v>
      </c>
      <c r="BB13" s="57">
        <f>BA13+SUM(N13:AZ13)</f>
        <v>0</v>
      </c>
      <c r="BC13" s="24" t="str">
        <f>SpellNumber(L13,BB13)</f>
        <v>INR Zero Only</v>
      </c>
      <c r="IE13" s="15"/>
      <c r="IF13" s="15"/>
      <c r="IG13" s="15"/>
      <c r="IH13" s="15"/>
      <c r="II13" s="15"/>
    </row>
    <row r="14" spans="1:243" s="25" customFormat="1" ht="33" customHeight="1">
      <c r="A14" s="32" t="s">
        <v>37</v>
      </c>
      <c r="B14" s="33"/>
      <c r="C14" s="34"/>
      <c r="D14" s="35"/>
      <c r="E14" s="35"/>
      <c r="F14" s="35"/>
      <c r="G14" s="35"/>
      <c r="H14" s="36"/>
      <c r="I14" s="36"/>
      <c r="J14" s="36"/>
      <c r="K14" s="36"/>
      <c r="L14" s="37"/>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58">
        <f>SUM(BA13)</f>
        <v>0</v>
      </c>
      <c r="BB14" s="58">
        <f>SUM(BB13)</f>
        <v>0</v>
      </c>
      <c r="BC14" s="24" t="str">
        <f>SpellNumber(L14,BB14)</f>
        <v> Zero Only</v>
      </c>
      <c r="IE14" s="26">
        <v>4</v>
      </c>
      <c r="IF14" s="26" t="s">
        <v>35</v>
      </c>
      <c r="IG14" s="26" t="s">
        <v>36</v>
      </c>
      <c r="IH14" s="26">
        <v>10</v>
      </c>
      <c r="II14" s="26" t="s">
        <v>33</v>
      </c>
    </row>
    <row r="15" spans="1:243" s="48" customFormat="1" ht="39" customHeight="1" hidden="1">
      <c r="A15" s="33" t="s">
        <v>41</v>
      </c>
      <c r="B15" s="39"/>
      <c r="C15" s="40"/>
      <c r="D15" s="41"/>
      <c r="E15" s="42" t="s">
        <v>38</v>
      </c>
      <c r="F15" s="55"/>
      <c r="G15" s="43"/>
      <c r="H15" s="44"/>
      <c r="I15" s="44"/>
      <c r="J15" s="44"/>
      <c r="K15" s="45"/>
      <c r="L15" s="46"/>
      <c r="M15" s="47"/>
      <c r="O15" s="25"/>
      <c r="P15" s="25"/>
      <c r="Q15" s="25"/>
      <c r="R15" s="25"/>
      <c r="S15" s="25"/>
      <c r="BA15" s="53">
        <f>IF(ISBLANK(F15),0,IF(E15="Excess (+)",ROUND(BA14+(BA14*F15),2),IF(E15="Less (-)",ROUND(BA14+(BA14*F15*(-1)),2),0)))</f>
        <v>0</v>
      </c>
      <c r="BB15" s="54">
        <f>ROUND(BA15,0)</f>
        <v>0</v>
      </c>
      <c r="BC15" s="24" t="str">
        <f>SpellNumber(L15,BB15)</f>
        <v> Zero Only</v>
      </c>
      <c r="IE15" s="49"/>
      <c r="IF15" s="49"/>
      <c r="IG15" s="49"/>
      <c r="IH15" s="49"/>
      <c r="II15" s="49"/>
    </row>
    <row r="16" spans="1:243" s="48" customFormat="1" ht="51" customHeight="1">
      <c r="A16" s="32" t="s">
        <v>40</v>
      </c>
      <c r="B16" s="32"/>
      <c r="C16" s="68" t="str">
        <f>SpellNumber($E$2,BB14)</f>
        <v>INR Zero Only</v>
      </c>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70"/>
      <c r="IE16" s="49"/>
      <c r="IF16" s="49"/>
      <c r="IG16" s="49"/>
      <c r="IH16" s="49"/>
      <c r="II16" s="49"/>
    </row>
    <row r="17" spans="3:243" s="14" customFormat="1" ht="15">
      <c r="C17" s="50"/>
      <c r="D17" s="50"/>
      <c r="E17" s="50"/>
      <c r="F17" s="50"/>
      <c r="G17" s="50"/>
      <c r="H17" s="50"/>
      <c r="I17" s="50"/>
      <c r="J17" s="50"/>
      <c r="K17" s="50"/>
      <c r="L17" s="50"/>
      <c r="M17" s="50"/>
      <c r="O17" s="50"/>
      <c r="BA17" s="50"/>
      <c r="BC17" s="50"/>
      <c r="IE17" s="15"/>
      <c r="IF17" s="15"/>
      <c r="IG17" s="15"/>
      <c r="IH17" s="15"/>
      <c r="II17" s="15"/>
    </row>
  </sheetData>
  <sheetProtection password="CAB1" sheet="1" selectLockedCells="1"/>
  <mergeCells count="8">
    <mergeCell ref="A9:BC9"/>
    <mergeCell ref="C16:BC16"/>
    <mergeCell ref="A1:L1"/>
    <mergeCell ref="A4:BC4"/>
    <mergeCell ref="A5:BC5"/>
    <mergeCell ref="A6:BC6"/>
    <mergeCell ref="A7:BC7"/>
    <mergeCell ref="B8:BC8"/>
  </mergeCells>
  <dataValidations count="19">
    <dataValidation type="list" allowBlank="1" showInputMessage="1" showErrorMessage="1" sqref="L13">
      <formula1>"INR"</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5">
      <formula1>IF(ISBLANK(F15),$A$3:$C$3,$B$3:$C$3)</formula1>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
      <formula1>IF(E15&lt;&gt;"Select",0,-1)</formula1>
      <formula2>IF(E15&lt;&gt;"Select",99.99,-1)</formula2>
    </dataValidation>
    <dataValidation type="list" allowBlank="1" showInputMessage="1" showErrorMessage="1" sqref="C2">
      <formula1>"Normal, SingleWindow, Alternate"</formula1>
    </dataValidation>
    <dataValidation type="decimal" allowBlank="1" showInputMessage="1" showErrorMessage="1" promptTitle="Rate Entry" prompt="Please enter Basic Rate in Rupees for this item. " errorTitle="Invaid Entry" error="Only Numeric Values are allowed. " sqref="M13">
      <formula1>0</formula1>
      <formula2>999999999999999</formula2>
    </dataValidation>
    <dataValidation allowBlank="1" showInputMessage="1" showErrorMessage="1" promptTitle="Addition / Deduction" prompt="Please Choose the correct One" sqref="J13"/>
    <dataValidation type="list" showInputMessage="1" showErrorMessage="1" sqref="I13">
      <formula1>"Excess(+), Less(-)"</formula1>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dataValidation type="decimal" allowBlank="1" showInputMessage="1" showErrorMessage="1" promptTitle="Quantity" prompt="Please enter the Quantity for this item. " errorTitle="Invalid Entry" error="Only Numeric Values are allowed. " sqref="F13">
      <formula1>0</formula1>
      <formula2>999999999999999</formula2>
    </dataValidation>
    <dataValidation type="list" allowBlank="1" showInputMessage="1" showErrorMessage="1" sqref="K13">
      <formula1>"Partial Conversion, Full Conversion"</formula1>
    </dataValidation>
  </dataValidations>
  <printOptions/>
  <pageMargins left="0.55" right="0.33" top="0.61" bottom="0.51" header="0.3" footer="0.3"/>
  <pageSetup fitToHeight="1" fitToWidth="1" horizontalDpi="600" verticalDpi="600" orientation="landscape" paperSize="9" scale="58"/>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8.8515625" defaultRowHeight="15"/>
  <sheetData>
    <row r="6" spans="5:11" ht="15">
      <c r="E6" s="77" t="s">
        <v>2</v>
      </c>
      <c r="F6" s="77"/>
      <c r="G6" s="77"/>
      <c r="H6" s="77"/>
      <c r="I6" s="77"/>
      <c r="J6" s="77"/>
      <c r="K6" s="77"/>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vikesh</cp:lastModifiedBy>
  <cp:lastPrinted>2021-09-16T08:28:22Z</cp:lastPrinted>
  <dcterms:created xsi:type="dcterms:W3CDTF">2009-01-30T06:42:42Z</dcterms:created>
  <dcterms:modified xsi:type="dcterms:W3CDTF">2023-01-05T11:55:22Z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