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5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<sst xmlns="http://schemas.openxmlformats.org/spreadsheetml/2006/main" count="115" uniqueCount="55">
  <si>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</si>
  <si>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</si>
  <si>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</si>
  <si>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</si>
  <si>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</si>
  <si>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</si>
  <si>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</si>
  <si>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</si>
  <si>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</si>
  <si>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</si>
  <si>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</si>
  <si>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</si>
  <si>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</si>
  <si>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</si>
  <si>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</si>
  <si>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</si>
  <si>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</si>
  <si>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</si>
  <si>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</si>
  <si>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</si>
  <si>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</si>
  <si>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</si>
  <si>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</si>
  <si>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</si>
  <si>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item1</t>
  </si>
  <si>
    <t>Nos</t>
  </si>
  <si>
    <t>Excess(+)</t>
  </si>
  <si>
    <t>Supplying, Conveying and fixing spls. Including eart</t>
  </si>
  <si>
    <t>Construction of chamber for 100mm sluice plates</t>
  </si>
  <si>
    <t>item2</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</si>
  <si>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</si>
  <si>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</si>
  <si>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</si>
  <si>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</si>
  <si>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</si>
  <si>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</si>
  <si>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</si>
  <si>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</si>
  <si>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</si>
  <si>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</si>
  <si>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</si>
  <si>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</si>
  <si>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</si>
  <si>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</si>
  <si>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</si>
  <si>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</si>
  <si>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</si>
  <si>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</si>
  <si>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Existing running MIS portal: Continuous back-end development for smooth running of Running Modules and Key Sub Systems for bug fixes, new requirements, configurations and upgradations.</t>
  </si>
  <si>
    <t>New crucial development: to meet our present ongoing and future requirements envisaging aggregation of multi department’s usage in MIS portal.</t>
  </si>
  <si>
    <r>
      <t xml:space="preserve">TOTAL AMOUNT  Without Taxes
</t>
    </r>
    <r>
      <rPr>
        <b/>
        <sz val="11"/>
        <color indexed="60"/>
        <rFont val="Arial"/>
        <family val="2"/>
      </rPr>
      <t xml:space="preserve">
</t>
    </r>
    <r>
      <rPr>
        <b/>
        <sz val="11"/>
        <color indexed="10"/>
        <rFont val="Arial"/>
        <family val="2"/>
      </rPr>
      <t>Rs.      P</t>
    </r>
  </si>
  <si>
    <r>
      <t xml:space="preserve">TOTAL AMOUNT  With Taxes
</t>
    </r>
    <r>
      <rPr>
        <b/>
        <sz val="11"/>
        <color indexed="60"/>
        <rFont val="Arial"/>
        <family val="2"/>
      </rPr>
      <t xml:space="preserve">
 in
</t>
    </r>
    <r>
      <rPr>
        <b/>
        <sz val="11"/>
        <color indexed="10"/>
        <rFont val="Arial"/>
        <family val="2"/>
      </rPr>
      <t>Rs.      P</t>
    </r>
  </si>
  <si>
    <r>
      <t>Tender Inviting Authority:</t>
    </r>
    <r>
      <rPr>
        <b/>
        <sz val="11"/>
        <color indexed="60"/>
        <rFont val="Arial"/>
        <family val="2"/>
      </rPr>
      <t xml:space="preserve"> Assam Skill Development Mission </t>
    </r>
  </si>
  <si>
    <r>
      <t>Name of Work:</t>
    </r>
    <r>
      <rPr>
        <b/>
        <sz val="11"/>
        <color indexed="60"/>
        <rFont val="Arial"/>
        <family val="2"/>
      </rPr>
      <t xml:space="preserve"> Selection of Implementing Agency for Upgradation and Customization of IT &amp; MIS system  for smooth running with continuous back-end development of existing system Running Modules and Key Sub Systems with bug fixes and new requirements of crucial development to meet our present ongoing and future requirements envisaging aggregation of multi departments for Assam Skill Development Mission. </t>
    </r>
  </si>
  <si>
    <r>
      <t xml:space="preserve">Contract No:  </t>
    </r>
    <r>
      <rPr>
        <b/>
        <sz val="11"/>
        <color indexed="60"/>
        <rFont val="Arial"/>
        <family val="2"/>
      </rPr>
      <t xml:space="preserve">ASDM-3289/2023/29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</si>
</sst>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4"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1" fillId="0" borderId="11" xfId="59" applyNumberFormat="1" applyFont="1" applyFill="1" applyBorder="1" applyAlignment="1">
      <alignment horizontal="left" vertical="center"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4" sqref="A4:BC4"/>
    </sheetView>
  </sheetViews>
  <sheetFormatPr defaultColWidth="9.140625" defaultRowHeight="15"/>
  <cols>
    <col min="1" max="1" width="15.28125" style="21" customWidth="1"/>
    <col min="2" max="2" width="59.28125" style="21" customWidth="1"/>
    <col min="3" max="3" width="12.00390625" style="21" hidden="1" customWidth="1"/>
    <col min="4" max="4" width="12.421875" style="21" hidden="1" customWidth="1"/>
    <col min="5" max="5" width="11.0039062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40.140625" style="21" customWidth="1"/>
    <col min="14" max="14" width="13.7109375" style="41" hidden="1" customWidth="1"/>
    <col min="15" max="15" width="25.28125" style="21" customWidth="1"/>
    <col min="16" max="16" width="13.57421875" style="21" hidden="1" customWidth="1"/>
    <col min="17" max="17" width="13.8515625" style="21" hidden="1" customWidth="1"/>
    <col min="18" max="18" width="13.28125" style="21" hidden="1" customWidth="1"/>
    <col min="19"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43.7109375" style="21" customWidth="1"/>
    <col min="54" max="54" width="19.8515625" style="21" customWidth="1"/>
    <col min="55" max="55" width="50.140625" style="21" customWidth="1"/>
    <col min="56" max="238" width="9.140625" style="21" customWidth="1"/>
    <col min="239" max="243" width="9.140625" style="22" customWidth="1"/>
    <col min="244" max="16384" width="9.140625" style="21" customWidth="1"/>
  </cols>
  <sheetData>
    <row r="1" spans="1:243" s="1" customFormat="1" ht="30" customHeight="1">
      <c r="A1" s="75" t="str">
        <f>B2&amp;" BoQ"</f>
        <v>Item Wise BoQ</v>
      </c>
      <c r="B1" s="75"/>
      <c r="C1" s="75"/>
      <c r="D1" s="75"/>
      <c r="E1" s="75"/>
      <c r="F1" s="75"/>
      <c r="G1" s="75"/>
      <c r="H1" s="75"/>
      <c r="I1" s="75"/>
      <c r="J1" s="75"/>
      <c r="K1" s="75"/>
      <c r="L1" s="75"/>
      <c r="O1" s="2">
        <v>15</v>
      </c>
      <c r="P1" s="2"/>
      <c r="Q1" s="3"/>
      <c r="IE1" s="3"/>
      <c r="IF1" s="3"/>
      <c r="IG1" s="3"/>
      <c r="IH1" s="3"/>
      <c r="II1" s="3"/>
    </row>
    <row r="2" spans="1:17" s="1" customFormat="1" ht="25.5" customHeight="1" hidden="1">
      <c r="A2" s="23" t="s">
        <v>3</v>
      </c>
      <c r="B2" s="23" t="s">
        <v>34</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6" t="s">
        <v>52</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6"/>
      <c r="IF4" s="6"/>
      <c r="IG4" s="6"/>
      <c r="IH4" s="6"/>
      <c r="II4" s="6"/>
    </row>
    <row r="5" spans="1:243" s="5" customFormat="1" ht="30" customHeight="1">
      <c r="A5" s="76" t="s">
        <v>53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6"/>
      <c r="IF5" s="6"/>
      <c r="IG5" s="6"/>
      <c r="IH5" s="6"/>
      <c r="II5" s="6"/>
    </row>
    <row r="6" spans="1:243" s="5" customFormat="1" ht="30" customHeight="1">
      <c r="A6" s="76" t="s">
        <v>54</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6"/>
      <c r="IF6" s="6"/>
      <c r="IG6" s="6"/>
      <c r="IH6" s="6"/>
      <c r="II6" s="6"/>
    </row>
    <row r="7" spans="1:243" s="5" customFormat="1" ht="29.25" customHeight="1" hidden="1">
      <c r="A7" s="78" t="s">
        <v>8</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6"/>
      <c r="IF7" s="6"/>
      <c r="IG7" s="6"/>
      <c r="IH7" s="6"/>
      <c r="II7" s="6"/>
    </row>
    <row r="8" spans="1:243" s="7" customFormat="1" ht="58.5" customHeight="1">
      <c r="A8" s="24" t="s">
        <v>40</v>
      </c>
      <c r="B8" s="79"/>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1"/>
      <c r="IE8" s="8"/>
      <c r="IF8" s="8"/>
      <c r="IG8" s="8"/>
      <c r="IH8" s="8"/>
      <c r="II8" s="8"/>
    </row>
    <row r="9" spans="1:243" s="9" customFormat="1" ht="61.5" customHeight="1">
      <c r="A9" s="69" t="s">
        <v>39</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1"/>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42" t="s">
        <v>15</v>
      </c>
      <c r="C11" s="42" t="s">
        <v>1</v>
      </c>
      <c r="D11" s="42" t="s">
        <v>16</v>
      </c>
      <c r="E11" s="42" t="s">
        <v>17</v>
      </c>
      <c r="F11" s="42" t="s">
        <v>45</v>
      </c>
      <c r="G11" s="42"/>
      <c r="H11" s="42"/>
      <c r="I11" s="42" t="s">
        <v>18</v>
      </c>
      <c r="J11" s="42" t="s">
        <v>19</v>
      </c>
      <c r="K11" s="42" t="s">
        <v>20</v>
      </c>
      <c r="L11" s="42" t="s">
        <v>21</v>
      </c>
      <c r="M11" s="43" t="s">
        <v>44</v>
      </c>
      <c r="N11" s="42" t="s">
        <v>46</v>
      </c>
      <c r="O11" s="42" t="s">
        <v>47</v>
      </c>
      <c r="P11" s="42" t="s">
        <v>43</v>
      </c>
      <c r="Q11" s="42" t="s">
        <v>42</v>
      </c>
      <c r="R11" s="42" t="s">
        <v>41</v>
      </c>
      <c r="S11" s="42" t="s">
        <v>22</v>
      </c>
      <c r="T11" s="42" t="s">
        <v>23</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50</v>
      </c>
      <c r="BB11" s="44" t="s">
        <v>51</v>
      </c>
      <c r="BC11" s="45" t="s">
        <v>38</v>
      </c>
      <c r="IE11" s="13"/>
      <c r="IF11" s="13"/>
      <c r="IG11" s="13"/>
      <c r="IH11" s="13"/>
      <c r="II11" s="13"/>
    </row>
    <row r="12" spans="1:243" s="12" customFormat="1" ht="15">
      <c r="A12" s="14">
        <v>1</v>
      </c>
      <c r="B12" s="46">
        <v>2</v>
      </c>
      <c r="C12" s="46">
        <v>3</v>
      </c>
      <c r="D12" s="46">
        <v>4</v>
      </c>
      <c r="E12" s="46">
        <v>5</v>
      </c>
      <c r="F12" s="46">
        <v>6</v>
      </c>
      <c r="G12" s="46">
        <v>7</v>
      </c>
      <c r="H12" s="46">
        <v>8</v>
      </c>
      <c r="I12" s="46">
        <v>9</v>
      </c>
      <c r="J12" s="46">
        <v>10</v>
      </c>
      <c r="K12" s="46">
        <v>11</v>
      </c>
      <c r="L12" s="46">
        <v>12</v>
      </c>
      <c r="M12" s="46">
        <v>7</v>
      </c>
      <c r="N12" s="46">
        <v>8</v>
      </c>
      <c r="O12" s="46">
        <v>9</v>
      </c>
      <c r="P12" s="46">
        <v>10</v>
      </c>
      <c r="Q12" s="46">
        <v>11</v>
      </c>
      <c r="R12" s="46">
        <v>12</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13</v>
      </c>
      <c r="BB12" s="46">
        <v>14</v>
      </c>
      <c r="BC12" s="46">
        <v>15</v>
      </c>
      <c r="IE12" s="13"/>
      <c r="IF12" s="13"/>
      <c r="IG12" s="13"/>
      <c r="IH12" s="13"/>
      <c r="II12" s="13"/>
    </row>
    <row r="13" spans="1:243" s="9" customFormat="1" ht="69" customHeight="1">
      <c r="A13" s="50">
        <v>1</v>
      </c>
      <c r="B13" s="51" t="s">
        <v>48</v>
      </c>
      <c r="C13" s="68" t="s">
        <v>24</v>
      </c>
      <c r="D13" s="52">
        <v>1</v>
      </c>
      <c r="E13" s="53" t="s">
        <v>25</v>
      </c>
      <c r="F13" s="52">
        <v>0</v>
      </c>
      <c r="G13" s="54"/>
      <c r="H13" s="55"/>
      <c r="I13" s="56" t="s">
        <v>26</v>
      </c>
      <c r="J13" s="57">
        <f>IF(I13="Less(-)",-1,1)</f>
        <v>1</v>
      </c>
      <c r="K13" s="58" t="s">
        <v>35</v>
      </c>
      <c r="L13" s="58" t="s">
        <v>6</v>
      </c>
      <c r="M13" s="59"/>
      <c r="N13" s="66"/>
      <c r="O13" s="66">
        <f>M13*18/100</f>
        <v>0</v>
      </c>
      <c r="P13" s="67"/>
      <c r="Q13" s="67"/>
      <c r="R13" s="67"/>
      <c r="S13" s="60"/>
      <c r="T13" s="61"/>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3">
        <f>M13</f>
        <v>0</v>
      </c>
      <c r="BB13" s="64">
        <f>M13+O13</f>
        <v>0</v>
      </c>
      <c r="BC13" s="51" t="str">
        <f>SpellNumber(L13,BB13)</f>
        <v>INR Zero Only</v>
      </c>
      <c r="IE13" s="10">
        <v>1.01</v>
      </c>
      <c r="IF13" s="10" t="s">
        <v>27</v>
      </c>
      <c r="IG13" s="10" t="s">
        <v>24</v>
      </c>
      <c r="IH13" s="10">
        <v>123.223</v>
      </c>
      <c r="II13" s="10" t="s">
        <v>25</v>
      </c>
    </row>
    <row r="14" spans="1:243" s="9" customFormat="1" ht="78" customHeight="1">
      <c r="A14" s="50">
        <v>2</v>
      </c>
      <c r="B14" s="51" t="s">
        <v>49</v>
      </c>
      <c r="C14" s="68" t="s">
        <v>29</v>
      </c>
      <c r="D14" s="52">
        <v>1</v>
      </c>
      <c r="E14" s="53" t="s">
        <v>25</v>
      </c>
      <c r="F14" s="52">
        <v>0</v>
      </c>
      <c r="G14" s="54"/>
      <c r="H14" s="54"/>
      <c r="I14" s="56" t="s">
        <v>26</v>
      </c>
      <c r="J14" s="57">
        <f>IF(I14="Less(-)",-1,1)</f>
        <v>1</v>
      </c>
      <c r="K14" s="58" t="s">
        <v>35</v>
      </c>
      <c r="L14" s="58" t="s">
        <v>6</v>
      </c>
      <c r="M14" s="59"/>
      <c r="N14" s="66"/>
      <c r="O14" s="66">
        <f>M14*18/100</f>
        <v>0</v>
      </c>
      <c r="P14" s="67"/>
      <c r="Q14" s="67"/>
      <c r="R14" s="67"/>
      <c r="S14" s="60"/>
      <c r="T14" s="61"/>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3">
        <f>M14</f>
        <v>0</v>
      </c>
      <c r="BB14" s="64">
        <f>M14+O14</f>
        <v>0</v>
      </c>
      <c r="BC14" s="51" t="str">
        <f>SpellNumber(L14,BB14)</f>
        <v>INR Zero Only</v>
      </c>
      <c r="IE14" s="10">
        <v>1.02</v>
      </c>
      <c r="IF14" s="10" t="s">
        <v>28</v>
      </c>
      <c r="IG14" s="10" t="s">
        <v>29</v>
      </c>
      <c r="IH14" s="10">
        <v>213</v>
      </c>
      <c r="II14" s="10" t="s">
        <v>25</v>
      </c>
    </row>
    <row r="15" spans="1:243" s="15" customFormat="1" ht="36" customHeight="1">
      <c r="A15" s="26" t="s">
        <v>31</v>
      </c>
      <c r="B15" s="27"/>
      <c r="C15" s="28"/>
      <c r="D15" s="29"/>
      <c r="E15" s="29"/>
      <c r="F15" s="29"/>
      <c r="G15" s="29"/>
      <c r="H15" s="30"/>
      <c r="I15" s="30"/>
      <c r="J15" s="30"/>
      <c r="K15" s="30"/>
      <c r="L15" s="31"/>
      <c r="P15" s="65"/>
      <c r="Q15" s="65"/>
      <c r="R15" s="65"/>
      <c r="BA15" s="49">
        <f>SUM(BA13:BA14)</f>
        <v>0</v>
      </c>
      <c r="BB15" s="49">
        <f>SUM(BB13:BB14)</f>
        <v>0</v>
      </c>
      <c r="BC15" s="25" t="str">
        <f>SpellNumber($E$2,BB15)</f>
        <v>INR Zero Only</v>
      </c>
      <c r="IE15" s="16">
        <v>4</v>
      </c>
      <c r="IF15" s="16" t="s">
        <v>28</v>
      </c>
      <c r="IG15" s="16" t="s">
        <v>30</v>
      </c>
      <c r="IH15" s="16">
        <v>10</v>
      </c>
      <c r="II15" s="16" t="s">
        <v>25</v>
      </c>
    </row>
    <row r="16" spans="1:243" s="19" customFormat="1" ht="54.75" customHeight="1" hidden="1">
      <c r="A16" s="27" t="s">
        <v>37</v>
      </c>
      <c r="B16" s="32"/>
      <c r="C16" s="17"/>
      <c r="D16" s="33"/>
      <c r="E16" s="34" t="s">
        <v>32</v>
      </c>
      <c r="F16" s="47"/>
      <c r="G16" s="35"/>
      <c r="H16" s="18"/>
      <c r="I16" s="18"/>
      <c r="J16" s="18"/>
      <c r="K16" s="36"/>
      <c r="L16" s="37"/>
      <c r="M16" s="38" t="s">
        <v>33</v>
      </c>
      <c r="O16" s="15"/>
      <c r="P16" s="15"/>
      <c r="Q16" s="15"/>
      <c r="R16" s="15"/>
      <c r="S16" s="15"/>
      <c r="BA16" s="48">
        <f>IF(ISBLANK(F16),0,IF(E16="Excess (+)",ROUND(BA15+(BA15*F16),2),IF(E16="Less (-)",ROUND(BA15+(BA15*F16*(-1)),2),0)))</f>
        <v>0</v>
      </c>
      <c r="BB16" s="39">
        <f>ROUND(BA16,0)</f>
        <v>0</v>
      </c>
      <c r="BC16" s="40" t="str">
        <f>SpellNumber(L16,BB16)</f>
        <v> Zero Only</v>
      </c>
      <c r="IE16" s="20"/>
      <c r="IF16" s="20"/>
      <c r="IG16" s="20"/>
      <c r="IH16" s="20"/>
      <c r="II16" s="20"/>
    </row>
    <row r="17" spans="1:243" s="19" customFormat="1" ht="43.5" customHeight="1">
      <c r="A17" s="26" t="s">
        <v>36</v>
      </c>
      <c r="B17" s="26"/>
      <c r="C17" s="72"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C971" sheet="1" objects="1" scenarios="1"/>
  <mergeCells count="8">
    <mergeCell ref="A9:BC9"/>
    <mergeCell ref="C17:BC17"/>
    <mergeCell ref="A1:L1"/>
    <mergeCell ref="A4:BC4"/>
    <mergeCell ref="A5:BC5"/>
    <mergeCell ref="A6:BC6"/>
    <mergeCell ref="A7:BC7"/>
    <mergeCell ref="B8:BC8"/>
  </mergeCells>
  <dataValidations count="20">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3:N14">
      <formula1>0</formula1>
      <formula2>999999999999999</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2</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vikesh</cp:lastModifiedBy>
  <cp:lastPrinted>2014-12-11T06:40:55Z</cp:lastPrinted>
  <dcterms:created xsi:type="dcterms:W3CDTF">2009-01-30T06:42:42Z</dcterms:created>
  <dcterms:modified xsi:type="dcterms:W3CDTF">2023-06-22T08:16:52Z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129sOUNKzkZB+4rcdOuUyqR1NMw=</vt:lpwstr>
  </property>
</Properties>
</file>