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<sst xmlns="http://schemas.openxmlformats.org/spreadsheetml/2006/main" count="115" uniqueCount="55">
  <si>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</si>
  <si>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</si>
  <si>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</si>
  <si>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</si>
  <si>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</si>
  <si>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</si>
  <si>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</si>
  <si>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</si>
  <si>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</si>
  <si>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</si>
  <si>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</si>
  <si>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</si>
  <si>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</si>
  <si>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</si>
  <si>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</si>
  <si>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</si>
  <si>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</si>
  <si>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</si>
  <si>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</si>
  <si>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</si>
  <si>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</si>
  <si>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</si>
  <si>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</si>
  <si>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</si>
  <si>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</si>
  <si>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</si>
  <si>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</si>
  <si>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</si>
  <si>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</si>
  <si>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</si>
  <si>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</si>
  <si>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</si>
  <si>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</si>
  <si>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</si>
  <si>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</si>
  <si>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</si>
  <si>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</si>
  <si>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</si>
  <si>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</si>
  <si>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</si>
  <si>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</si>
  <si>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</si>
  <si>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</si>
  <si>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</si>
  <si>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</si>
  <si>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</si>
  <si>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</si>
  <si>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</si>
  <si>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TOTAL AMOUNT  Without Taxes
</t>
    </r>
    <r>
      <rPr>
        <b/>
        <sz val="11"/>
        <color indexed="60"/>
        <rFont val="Arial"/>
        <family val="2"/>
      </rPr>
      <t xml:space="preserve">
</t>
    </r>
    <r>
      <rPr>
        <b/>
        <sz val="11"/>
        <color indexed="10"/>
        <rFont val="Arial"/>
        <family val="2"/>
      </rPr>
      <t>Rs.      P</t>
    </r>
  </si>
  <si>
    <r>
      <t xml:space="preserve">TOTAL AMOUNT  With Taxes
</t>
    </r>
    <r>
      <rPr>
        <b/>
        <sz val="11"/>
        <color indexed="60"/>
        <rFont val="Arial"/>
        <family val="2"/>
      </rPr>
      <t xml:space="preserve">
 in
</t>
    </r>
    <r>
      <rPr>
        <b/>
        <sz val="11"/>
        <color indexed="10"/>
        <rFont val="Arial"/>
        <family val="2"/>
      </rPr>
      <t>Rs.      P</t>
    </r>
  </si>
  <si>
    <r>
      <t>Tender Inviting Authority:</t>
    </r>
    <r>
      <rPr>
        <b/>
        <sz val="11"/>
        <color indexed="60"/>
        <rFont val="Arial"/>
        <family val="2"/>
      </rPr>
      <t xml:space="preserve"> Assam Skill Development Mission </t>
    </r>
  </si>
  <si>
    <r>
      <t>Name of Work:</t>
    </r>
    <r>
      <rPr>
        <b/>
        <sz val="11"/>
        <color indexed="60"/>
        <rFont val="Arial"/>
        <family val="2"/>
      </rPr>
      <t xml:space="preserve"> Selection of Implementing Agency for Upgradation and Customization of IT &amp; MIS system for Assam Skill Development Mission.</t>
    </r>
  </si>
  <si>
    <r>
      <t xml:space="preserve">Contract No:  </t>
    </r>
    <r>
      <rPr>
        <b/>
        <sz val="11"/>
        <color indexed="60"/>
        <rFont val="Arial"/>
        <family val="2"/>
      </rPr>
      <t xml:space="preserve">ASDM-3457/2024/080 </t>
    </r>
  </si>
  <si>
    <t>New development as per Scope of work (point 2.1 A)</t>
  </si>
  <si>
    <t>Maintenance Support as per Scope of work (point 2.1 B)</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</si>
</sst>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4"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1" fillId="0" borderId="11" xfId="59" applyNumberFormat="1" applyFont="1" applyFill="1" applyBorder="1" applyAlignment="1">
      <alignment horizontal="left" vertical="center"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B8" sqref="B8:BC8"/>
    </sheetView>
  </sheetViews>
  <sheetFormatPr defaultColWidth="9.140625" defaultRowHeight="15"/>
  <cols>
    <col min="1" max="1" width="15.28125" style="21" customWidth="1"/>
    <col min="2" max="2" width="59.28125" style="21" customWidth="1"/>
    <col min="3" max="3" width="12.00390625" style="21" hidden="1" customWidth="1"/>
    <col min="4" max="4" width="12.421875" style="21" hidden="1" customWidth="1"/>
    <col min="5" max="5" width="11.0039062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40.140625" style="21" customWidth="1"/>
    <col min="14" max="14" width="13.7109375" style="41" hidden="1" customWidth="1"/>
    <col min="15" max="15" width="25.28125" style="21" customWidth="1"/>
    <col min="16" max="16" width="13.57421875" style="21" hidden="1" customWidth="1"/>
    <col min="17" max="17" width="13.8515625" style="21" hidden="1" customWidth="1"/>
    <col min="18" max="18" width="13.28125" style="21" hidden="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43.71093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5" t="str">
        <f>B2&amp;" BoQ"</f>
        <v>Item Wise BoQ</v>
      </c>
      <c r="B1" s="75"/>
      <c r="C1" s="75"/>
      <c r="D1" s="75"/>
      <c r="E1" s="75"/>
      <c r="F1" s="75"/>
      <c r="G1" s="75"/>
      <c r="H1" s="75"/>
      <c r="I1" s="75"/>
      <c r="J1" s="75"/>
      <c r="K1" s="75"/>
      <c r="L1" s="75"/>
      <c r="O1" s="2">
        <v>15</v>
      </c>
      <c r="P1" s="2"/>
      <c r="Q1" s="3"/>
      <c r="IE1" s="3"/>
      <c r="IF1" s="3"/>
      <c r="IG1" s="3"/>
      <c r="IH1" s="3"/>
      <c r="II1" s="3"/>
    </row>
    <row r="2" spans="1:17" s="1" customFormat="1" ht="25.5" customHeight="1" hidden="1">
      <c r="A2" s="23" t="s">
        <v>3</v>
      </c>
      <c r="B2" s="23" t="s">
        <v>34</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6" t="s">
        <v>50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 customHeight="1">
      <c r="A5" s="76" t="s">
        <v>51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 customHeight="1">
      <c r="A6" s="76" t="s">
        <v>52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8" t="s">
        <v>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24" t="s">
        <v>40</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69" t="s">
        <v>39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2" t="s">
        <v>15</v>
      </c>
      <c r="C11" s="42" t="s">
        <v>1</v>
      </c>
      <c r="D11" s="42" t="s">
        <v>16</v>
      </c>
      <c r="E11" s="42" t="s">
        <v>17</v>
      </c>
      <c r="F11" s="42" t="s">
        <v>45</v>
      </c>
      <c r="G11" s="42"/>
      <c r="H11" s="42"/>
      <c r="I11" s="42" t="s">
        <v>18</v>
      </c>
      <c r="J11" s="42" t="s">
        <v>19</v>
      </c>
      <c r="K11" s="42" t="s">
        <v>20</v>
      </c>
      <c r="L11" s="42" t="s">
        <v>21</v>
      </c>
      <c r="M11" s="43" t="s">
        <v>44</v>
      </c>
      <c r="N11" s="42" t="s">
        <v>46</v>
      </c>
      <c r="O11" s="42" t="s">
        <v>47</v>
      </c>
      <c r="P11" s="42" t="s">
        <v>43</v>
      </c>
      <c r="Q11" s="42" t="s">
        <v>42</v>
      </c>
      <c r="R11" s="42" t="s">
        <v>41</v>
      </c>
      <c r="S11" s="42" t="s">
        <v>22</v>
      </c>
      <c r="T11" s="42" t="s">
        <v>23</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48</v>
      </c>
      <c r="BB11" s="44" t="s">
        <v>49</v>
      </c>
      <c r="BC11" s="45" t="s">
        <v>38</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7</v>
      </c>
      <c r="N12" s="46">
        <v>8</v>
      </c>
      <c r="O12" s="46">
        <v>9</v>
      </c>
      <c r="P12" s="46">
        <v>10</v>
      </c>
      <c r="Q12" s="46">
        <v>11</v>
      </c>
      <c r="R12" s="46">
        <v>12</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13</v>
      </c>
      <c r="BB12" s="46">
        <v>14</v>
      </c>
      <c r="BC12" s="46">
        <v>15</v>
      </c>
      <c r="IE12" s="13"/>
      <c r="IF12" s="13"/>
      <c r="IG12" s="13"/>
      <c r="IH12" s="13"/>
      <c r="II12" s="13"/>
    </row>
    <row r="13" spans="1:243" s="9" customFormat="1" ht="69" customHeight="1">
      <c r="A13" s="50">
        <v>1</v>
      </c>
      <c r="B13" s="51" t="s">
        <v>53</v>
      </c>
      <c r="C13" s="68" t="s">
        <v>24</v>
      </c>
      <c r="D13" s="52">
        <v>1</v>
      </c>
      <c r="E13" s="53" t="s">
        <v>25</v>
      </c>
      <c r="F13" s="52">
        <v>0</v>
      </c>
      <c r="G13" s="54"/>
      <c r="H13" s="55"/>
      <c r="I13" s="56" t="s">
        <v>26</v>
      </c>
      <c r="J13" s="57">
        <f>IF(I13="Less(-)",-1,1)</f>
        <v>1</v>
      </c>
      <c r="K13" s="58" t="s">
        <v>35</v>
      </c>
      <c r="L13" s="58" t="s">
        <v>6</v>
      </c>
      <c r="M13" s="59"/>
      <c r="N13" s="66"/>
      <c r="O13" s="66">
        <f>M13*18/100</f>
        <v>0</v>
      </c>
      <c r="P13" s="67"/>
      <c r="Q13" s="67"/>
      <c r="R13" s="67"/>
      <c r="S13" s="60"/>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M13</f>
        <v>0</v>
      </c>
      <c r="BB13" s="64">
        <f>M13+O13</f>
        <v>0</v>
      </c>
      <c r="BC13" s="51" t="str">
        <f>SpellNumber(L13,BB13)</f>
        <v>INR Zero Only</v>
      </c>
      <c r="IE13" s="10">
        <v>1.01</v>
      </c>
      <c r="IF13" s="10" t="s">
        <v>27</v>
      </c>
      <c r="IG13" s="10" t="s">
        <v>24</v>
      </c>
      <c r="IH13" s="10">
        <v>123.223</v>
      </c>
      <c r="II13" s="10" t="s">
        <v>25</v>
      </c>
    </row>
    <row r="14" spans="1:243" s="9" customFormat="1" ht="78" customHeight="1">
      <c r="A14" s="50">
        <v>2</v>
      </c>
      <c r="B14" s="51" t="s">
        <v>54</v>
      </c>
      <c r="C14" s="68" t="s">
        <v>29</v>
      </c>
      <c r="D14" s="52">
        <v>1</v>
      </c>
      <c r="E14" s="53" t="s">
        <v>25</v>
      </c>
      <c r="F14" s="52">
        <v>0</v>
      </c>
      <c r="G14" s="54"/>
      <c r="H14" s="54"/>
      <c r="I14" s="56" t="s">
        <v>26</v>
      </c>
      <c r="J14" s="57">
        <f>IF(I14="Less(-)",-1,1)</f>
        <v>1</v>
      </c>
      <c r="K14" s="58" t="s">
        <v>35</v>
      </c>
      <c r="L14" s="58" t="s">
        <v>6</v>
      </c>
      <c r="M14" s="59"/>
      <c r="N14" s="66"/>
      <c r="O14" s="66">
        <f>M14*18/100</f>
        <v>0</v>
      </c>
      <c r="P14" s="67"/>
      <c r="Q14" s="67"/>
      <c r="R14" s="67"/>
      <c r="S14" s="60"/>
      <c r="T14" s="61"/>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M14</f>
        <v>0</v>
      </c>
      <c r="BB14" s="64">
        <f>M14+O14</f>
        <v>0</v>
      </c>
      <c r="BC14" s="51" t="str">
        <f>SpellNumber(L14,BB14)</f>
        <v>INR Zero Only</v>
      </c>
      <c r="IE14" s="10">
        <v>1.02</v>
      </c>
      <c r="IF14" s="10" t="s">
        <v>28</v>
      </c>
      <c r="IG14" s="10" t="s">
        <v>29</v>
      </c>
      <c r="IH14" s="10">
        <v>213</v>
      </c>
      <c r="II14" s="10" t="s">
        <v>25</v>
      </c>
    </row>
    <row r="15" spans="1:243" s="15" customFormat="1" ht="36" customHeight="1">
      <c r="A15" s="26" t="s">
        <v>31</v>
      </c>
      <c r="B15" s="27"/>
      <c r="C15" s="28"/>
      <c r="D15" s="29"/>
      <c r="E15" s="29"/>
      <c r="F15" s="29"/>
      <c r="G15" s="29"/>
      <c r="H15" s="30"/>
      <c r="I15" s="30"/>
      <c r="J15" s="30"/>
      <c r="K15" s="30"/>
      <c r="L15" s="31"/>
      <c r="P15" s="65"/>
      <c r="Q15" s="65"/>
      <c r="R15" s="65"/>
      <c r="BA15" s="49">
        <f>SUM(BA13:BA14)</f>
        <v>0</v>
      </c>
      <c r="BB15" s="49">
        <f>SUM(BB13:BB14)</f>
        <v>0</v>
      </c>
      <c r="BC15" s="25" t="str">
        <f>SpellNumber($E$2,BB15)</f>
        <v>INR Zero Only</v>
      </c>
      <c r="IE15" s="16">
        <v>4</v>
      </c>
      <c r="IF15" s="16" t="s">
        <v>28</v>
      </c>
      <c r="IG15" s="16" t="s">
        <v>30</v>
      </c>
      <c r="IH15" s="16">
        <v>10</v>
      </c>
      <c r="II15" s="16" t="s">
        <v>25</v>
      </c>
    </row>
    <row r="16" spans="1:243" s="19" customFormat="1" ht="54.75" customHeight="1" hidden="1">
      <c r="A16" s="27" t="s">
        <v>37</v>
      </c>
      <c r="B16" s="32"/>
      <c r="C16" s="17"/>
      <c r="D16" s="33"/>
      <c r="E16" s="34" t="s">
        <v>32</v>
      </c>
      <c r="F16" s="47"/>
      <c r="G16" s="35"/>
      <c r="H16" s="18"/>
      <c r="I16" s="18"/>
      <c r="J16" s="18"/>
      <c r="K16" s="36"/>
      <c r="L16" s="37"/>
      <c r="M16" s="38" t="s">
        <v>33</v>
      </c>
      <c r="O16" s="15"/>
      <c r="P16" s="15"/>
      <c r="Q16" s="15"/>
      <c r="R16" s="15"/>
      <c r="S16" s="15"/>
      <c r="BA16" s="48">
        <f>IF(ISBLANK(F16),0,IF(E16="Excess (+)",ROUND(BA15+(BA15*F16),2),IF(E16="Less (-)",ROUND(BA15+(BA15*F16*(-1)),2),0)))</f>
        <v>0</v>
      </c>
      <c r="BB16" s="39">
        <f>ROUND(BA16,0)</f>
        <v>0</v>
      </c>
      <c r="BC16" s="40" t="str">
        <f>SpellNumber(L16,BB16)</f>
        <v> Zero Only</v>
      </c>
      <c r="IE16" s="20"/>
      <c r="IF16" s="20"/>
      <c r="IG16" s="20"/>
      <c r="IH16" s="20"/>
      <c r="II16" s="20"/>
    </row>
    <row r="17" spans="1:243" s="19" customFormat="1" ht="43.5" customHeight="1">
      <c r="A17" s="26" t="s">
        <v>36</v>
      </c>
      <c r="B17" s="26"/>
      <c r="C17" s="72"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E17" s="20"/>
      <c r="IF17" s="20"/>
      <c r="IG17" s="20"/>
      <c r="IH17" s="20"/>
      <c r="II17" s="20"/>
    </row>
    <row r="18" spans="3:243" s="12" customFormat="1" ht="15">
      <c r="C18" s="21"/>
      <c r="D18" s="21"/>
      <c r="E18" s="21"/>
      <c r="F18" s="21"/>
      <c r="G18" s="21"/>
      <c r="H18" s="21"/>
      <c r="I18" s="21"/>
      <c r="J18" s="21"/>
      <c r="K18" s="21"/>
      <c r="L18" s="21"/>
      <c r="M18" s="21"/>
      <c r="O18" s="21"/>
      <c r="BA18" s="21"/>
      <c r="BC18" s="21"/>
      <c r="IE18" s="13"/>
      <c r="IF18" s="13"/>
      <c r="IG18" s="13"/>
      <c r="IH18" s="13"/>
      <c r="II18" s="13"/>
    </row>
  </sheetData>
  <sheetProtection password="C971" sheet="1" objects="1" scenarios="1"/>
  <mergeCells count="8">
    <mergeCell ref="A9:BC9"/>
    <mergeCell ref="C17:BC17"/>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4">
      <formula1>0</formula1>
      <formula2>999999999999999</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2024-03-04T10:46:45Z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129sOUNKzkZB+4rcdOuUyqR1NMw=</vt:lpwstr>
  </property>
</Properties>
</file>